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Drenagem" sheetId="5" r:id="rId1"/>
  </sheets>
  <definedNames>
    <definedName name="_xlnm.Print_Area" localSheetId="0">Drenagem!$A$1:$H$47</definedName>
    <definedName name="_xlnm.Print_Titles" localSheetId="0">Drenagem!$B:$H,Drenagem!$1:$8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5"/>
  <c r="H37"/>
  <c r="H36"/>
  <c r="H35"/>
  <c r="H34"/>
  <c r="H32"/>
  <c r="H30"/>
  <c r="H27"/>
  <c r="H26"/>
  <c r="H25"/>
  <c r="H24"/>
  <c r="H23"/>
  <c r="H22"/>
  <c r="H19"/>
  <c r="H18"/>
  <c r="H17"/>
  <c r="H16"/>
  <c r="H15"/>
  <c r="H14"/>
  <c r="H13"/>
  <c r="H12"/>
</calcChain>
</file>

<file path=xl/sharedStrings.xml><?xml version="1.0" encoding="utf-8"?>
<sst xmlns="http://schemas.openxmlformats.org/spreadsheetml/2006/main" count="126" uniqueCount="93">
  <si>
    <t>ITEM</t>
  </si>
  <si>
    <t>CODIGO</t>
  </si>
  <si>
    <t>DESCRIÇÃO DOS SERVIÇOS</t>
  </si>
  <si>
    <t xml:space="preserve">UN </t>
  </si>
  <si>
    <t>QUANT.</t>
  </si>
  <si>
    <t>PREÇO UNITÁRIO (R$)</t>
  </si>
  <si>
    <t>PREÇO TOTAL (R$)</t>
  </si>
  <si>
    <t>PLANILHA ORÇAMENTÁRIA</t>
  </si>
  <si>
    <t>SERVIÇOS PRELIMINARES</t>
  </si>
  <si>
    <t>Controle Tecnologico (3%)</t>
  </si>
  <si>
    <t>Total Geral</t>
  </si>
  <si>
    <t>PREFEITURA MUNICIPAL DE EMBU GUAÇU</t>
  </si>
  <si>
    <t>SECRETARIA MUNICIPAL DE OBRAS, PLANEJAMENTO E VIAÇÃO</t>
  </si>
  <si>
    <t>Aprovação</t>
  </si>
  <si>
    <t>m²</t>
  </si>
  <si>
    <t>m³</t>
  </si>
  <si>
    <t xml:space="preserve">                      CAU: A128461-4                                                                                                                  </t>
  </si>
  <si>
    <t>BDI (20%)</t>
  </si>
  <si>
    <t>kg</t>
  </si>
  <si>
    <t>2.1.1</t>
  </si>
  <si>
    <t>2.1.2</t>
  </si>
  <si>
    <t>2.1.3</t>
  </si>
  <si>
    <t>3.1.1</t>
  </si>
  <si>
    <t>m</t>
  </si>
  <si>
    <r>
      <t xml:space="preserve">Reeferência de Preços: </t>
    </r>
    <r>
      <rPr>
        <sz val="11"/>
        <color theme="1"/>
        <rFont val="Calibri"/>
        <family val="2"/>
        <scheme val="minor"/>
      </rPr>
      <t>CPOS - V.174</t>
    </r>
  </si>
  <si>
    <t>SERVIÇOS COMPLEMENTARES</t>
  </si>
  <si>
    <t>3.2.1</t>
  </si>
  <si>
    <t>CREA: 601360942</t>
  </si>
  <si>
    <t>ANTONIO CARLOS DE MATOS LIMA                                                                                   MARIA LUCIA SILVA MARQUES</t>
  </si>
  <si>
    <t>Data Base: Novembro de 2018</t>
  </si>
  <si>
    <t>1.1</t>
  </si>
  <si>
    <t>1.1.1</t>
  </si>
  <si>
    <t>2.1</t>
  </si>
  <si>
    <t>3.1</t>
  </si>
  <si>
    <t>3.2</t>
  </si>
  <si>
    <t>GRAMA SÃO CARLOS</t>
  </si>
  <si>
    <t>Subtotal</t>
  </si>
  <si>
    <t>1.1.2</t>
  </si>
  <si>
    <t>1.1.3</t>
  </si>
  <si>
    <t>REATERRO COMPACTADO</t>
  </si>
  <si>
    <t>3.3</t>
  </si>
  <si>
    <t>3.3.1</t>
  </si>
  <si>
    <t>03.01.020</t>
  </si>
  <si>
    <t>34.02.080</t>
  </si>
  <si>
    <t>10.01.040</t>
  </si>
  <si>
    <t>2.1.4</t>
  </si>
  <si>
    <t>SECRETARIO MUNICIPAL DE OBRAS                                                                                                                 PREFEITA MUNICIPAL</t>
  </si>
  <si>
    <t>_______________________________</t>
  </si>
  <si>
    <t>_______________________________                                                                                             _____________________________</t>
  </si>
  <si>
    <t>Eng FERNANDO DE AZEVEDO MAIO</t>
  </si>
  <si>
    <t>1.1.4</t>
  </si>
  <si>
    <t>CPOS</t>
  </si>
  <si>
    <t>ORIGEM</t>
  </si>
  <si>
    <t>DEMOLIÇÃO DE PISO DE CONCRETO P/ EXECUÇÃO DO DRENO EM ESPINHA DE PEIXE DENTRO DA EDIFICAÇÃO</t>
  </si>
  <si>
    <t>ESPINHA DE PEIXE (DEMOLIÇÃO)</t>
  </si>
  <si>
    <t>ESCAVAÇÃO MANUAL ATÉ 2,00m DE PROFUNDIDADE</t>
  </si>
  <si>
    <t>RETIRADA DE SOLO E ENTULHO COM DESTINO LEGALIZADO PELO MEIO AMBIENTE MUNICIPAL</t>
  </si>
  <si>
    <t>ESCAVAÇÃO MECÂNICA DE VALA EXTERNA PERIFÉRICA, ANEL DE DRENO</t>
  </si>
  <si>
    <t>1.1.5</t>
  </si>
  <si>
    <t>1.1.6</t>
  </si>
  <si>
    <t>1.1.7</t>
  </si>
  <si>
    <t>ESCAVAÇÃO MANUAL PARA EXECUÇÃO DAS CAIXAS DE INSPEÇÃO</t>
  </si>
  <si>
    <t>COMPACTAÇÃO DE FUNDO DE VALA</t>
  </si>
  <si>
    <t>VALA A CÉU ABERTO DE LIGAÇÃO DA DRENAGEM ATÉ O CORREGO LOCAL</t>
  </si>
  <si>
    <t>DRENAGEM</t>
  </si>
  <si>
    <t>1.1.8</t>
  </si>
  <si>
    <t>TUBOS PARA DRENAGEM</t>
  </si>
  <si>
    <t>TUBO DE DRENO CORRUGADO 150MM 2 LINHAS</t>
  </si>
  <si>
    <t>MANTA NÃO TECIDA 300G/M² GEOTEXTIL FILTRO DE SÓLIDOS</t>
  </si>
  <si>
    <t>BRITA RACHÃO DE PEDRA</t>
  </si>
  <si>
    <t>CONCRETO FCK 30 MPA (CAIXAS DE INSPEÇÃO)</t>
  </si>
  <si>
    <t>2.1.5</t>
  </si>
  <si>
    <t>2.1.6</t>
  </si>
  <si>
    <t>SELAMENTO DA LINHA DE DRENO EXTERNO</t>
  </si>
  <si>
    <t>SOLO ORGÂNICO</t>
  </si>
  <si>
    <t>SELAMENTO DA LINHA DE DRENO INTERNO (ESPINHA DE PEIXE)</t>
  </si>
  <si>
    <t>CONCRETO FCK 30 MPA (CONTRA PISO)</t>
  </si>
  <si>
    <t>GRAMA EXTERNA SOBRE O DRENO</t>
  </si>
  <si>
    <t>ARMADURA CA 50</t>
  </si>
  <si>
    <t>FORMA</t>
  </si>
  <si>
    <t>46.13.026</t>
  </si>
  <si>
    <t>08.05.190</t>
  </si>
  <si>
    <t>11.18.140</t>
  </si>
  <si>
    <t>11.01.160</t>
  </si>
  <si>
    <t>09.01.020</t>
  </si>
  <si>
    <t>06.12.020</t>
  </si>
  <si>
    <t>06.02.040</t>
  </si>
  <si>
    <t>05.07.060</t>
  </si>
  <si>
    <t>07.02.020</t>
  </si>
  <si>
    <t>07.11.040</t>
  </si>
  <si>
    <t>07.12.010</t>
  </si>
  <si>
    <t>Data do levantamento: 22/11/2019</t>
  </si>
  <si>
    <t xml:space="preserve">Obra: UBS FLORIDA - Local: Rod. José Simões Louro Junior - Recanto das Vertentes - Embu Guaçu/SP                                                                                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</si>
</sst>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9" fontId="10" fillId="0" borderId="2">
      <alignment horizontal="center" vertical="center"/>
    </xf>
  </cellStyleXfs>
  <cellXfs count="95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4" fontId="0" fillId="0" borderId="14" xfId="0" applyNumberFormat="1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" fontId="1" fillId="2" borderId="15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4" fontId="0" fillId="0" borderId="17" xfId="0" applyNumberFormat="1" applyFont="1" applyBorder="1" applyAlignment="1">
      <alignment horizontal="center" vertical="center"/>
    </xf>
    <xf numFmtId="4" fontId="0" fillId="2" borderId="8" xfId="0" applyNumberFormat="1" applyFont="1" applyFill="1" applyBorder="1" applyAlignment="1">
      <alignment horizontal="center" vertical="center"/>
    </xf>
    <xf numFmtId="4" fontId="0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4" fontId="0" fillId="0" borderId="20" xfId="0" applyNumberFormat="1" applyFont="1" applyBorder="1" applyAlignment="1">
      <alignment horizontal="center" vertical="center"/>
    </xf>
    <xf numFmtId="4" fontId="0" fillId="0" borderId="19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0" fillId="2" borderId="15" xfId="0" applyNumberFormat="1" applyFont="1" applyFill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4" fontId="0" fillId="0" borderId="2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0" fillId="0" borderId="22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4" fontId="1" fillId="2" borderId="24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9" fontId="0" fillId="2" borderId="18" xfId="0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vertical="center"/>
    </xf>
    <xf numFmtId="4" fontId="0" fillId="2" borderId="25" xfId="0" applyNumberFormat="1" applyFont="1" applyFill="1" applyBorder="1" applyAlignment="1">
      <alignment horizontal="center" vertical="center"/>
    </xf>
    <xf numFmtId="4" fontId="0" fillId="2" borderId="18" xfId="0" applyNumberFormat="1" applyFont="1" applyFill="1" applyBorder="1" applyAlignment="1">
      <alignment horizontal="center" vertical="center"/>
    </xf>
    <xf numFmtId="4" fontId="0" fillId="2" borderId="23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493059</xdr:colOff>
      <xdr:row>0</xdr:row>
      <xdr:rowOff>50441</xdr:rowOff>
    </xdr:from>
    <xdr:ext cx="629666" cy="51433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31234" y="50441"/>
          <a:ext cx="629666" cy="5143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view="pageBreakPreview" topLeftCell="A13" zoomScale="70" zoomScaleNormal="85" zoomScaleSheetLayoutView="70" workbookViewId="0">
      <selection activeCell="D21" sqref="D21"/>
    </sheetView>
  </sheetViews>
  <sheetFormatPr defaultRowHeight="15"/>
  <cols>
    <col min="1" max="1" width="9.5703125" style="71" customWidth="1"/>
    <col min="2" max="2" width="11" style="71" bestFit="1" customWidth="1"/>
    <col min="3" max="3" width="13.5703125" style="71" bestFit="1" customWidth="1"/>
    <col min="4" max="4" width="112.42578125" style="9" customWidth="1"/>
    <col min="5" max="5" width="11.28515625" style="73" customWidth="1"/>
    <col min="6" max="6" width="13.140625" style="73" customWidth="1"/>
    <col min="7" max="7" width="15.7109375" style="73" customWidth="1"/>
    <col min="8" max="8" width="17.140625" style="71" customWidth="1"/>
    <col min="9" max="9" width="9.85546875" style="9" bestFit="1" customWidth="1"/>
    <col min="10" max="10" width="9.140625" style="9"/>
    <col min="11" max="11" width="12.42578125" style="9" bestFit="1" customWidth="1"/>
    <col min="12" max="16384" width="9.140625" style="9"/>
  </cols>
  <sheetData>
    <row r="1" spans="1:8" s="1" customFormat="1">
      <c r="A1" s="37"/>
      <c r="B1" s="75"/>
      <c r="C1" s="75"/>
      <c r="D1" s="82" t="s">
        <v>11</v>
      </c>
      <c r="E1" s="83" t="s">
        <v>12</v>
      </c>
      <c r="F1" s="83"/>
      <c r="G1" s="83"/>
      <c r="H1" s="83"/>
    </row>
    <row r="2" spans="1:8" s="1" customFormat="1">
      <c r="A2" s="37"/>
      <c r="B2" s="75"/>
      <c r="C2" s="75"/>
      <c r="D2" s="82"/>
      <c r="E2" s="83"/>
      <c r="F2" s="83"/>
      <c r="G2" s="83"/>
      <c r="H2" s="83"/>
    </row>
    <row r="3" spans="1:8" s="1" customFormat="1">
      <c r="A3" s="37"/>
      <c r="B3" s="75"/>
      <c r="C3" s="75"/>
      <c r="D3" s="82"/>
      <c r="E3" s="83"/>
      <c r="F3" s="83"/>
      <c r="G3" s="83"/>
      <c r="H3" s="83"/>
    </row>
    <row r="4" spans="1:8" s="1" customFormat="1">
      <c r="A4" s="37"/>
      <c r="B4" s="75" t="s">
        <v>7</v>
      </c>
      <c r="C4" s="75"/>
      <c r="D4" s="75"/>
      <c r="E4" s="75"/>
      <c r="F4" s="75"/>
      <c r="G4" s="75"/>
      <c r="H4" s="75"/>
    </row>
    <row r="5" spans="1:8" s="1" customFormat="1">
      <c r="A5" s="37"/>
      <c r="B5" s="78" t="s">
        <v>92</v>
      </c>
      <c r="C5" s="78"/>
      <c r="D5" s="78"/>
      <c r="E5" s="78"/>
      <c r="F5" s="78"/>
      <c r="G5" s="78"/>
      <c r="H5" s="78"/>
    </row>
    <row r="6" spans="1:8" ht="15.75" thickBot="1">
      <c r="B6" s="78" t="s">
        <v>91</v>
      </c>
      <c r="C6" s="78"/>
      <c r="D6" s="78"/>
      <c r="E6" s="78"/>
      <c r="F6" s="78"/>
      <c r="G6" s="78"/>
      <c r="H6" s="78"/>
    </row>
    <row r="7" spans="1:8" ht="15.75" thickBot="1">
      <c r="A7" s="46"/>
      <c r="B7" s="46"/>
      <c r="C7" s="29"/>
      <c r="D7" s="35" t="s">
        <v>24</v>
      </c>
      <c r="E7" s="79" t="s">
        <v>29</v>
      </c>
      <c r="F7" s="80"/>
      <c r="G7" s="80"/>
      <c r="H7" s="81"/>
    </row>
    <row r="8" spans="1:8" ht="49.5" customHeight="1" thickBot="1">
      <c r="A8" s="2" t="s">
        <v>0</v>
      </c>
      <c r="B8" s="2" t="s">
        <v>52</v>
      </c>
      <c r="C8" s="2" t="s">
        <v>1</v>
      </c>
      <c r="D8" s="36" t="s">
        <v>2</v>
      </c>
      <c r="E8" s="6" t="s">
        <v>3</v>
      </c>
      <c r="F8" s="6" t="s">
        <v>4</v>
      </c>
      <c r="G8" s="6" t="s">
        <v>5</v>
      </c>
      <c r="H8" s="2" t="s">
        <v>6</v>
      </c>
    </row>
    <row r="9" spans="1:8" ht="30.75" customHeight="1" thickBot="1">
      <c r="A9" s="86" t="s">
        <v>64</v>
      </c>
      <c r="B9" s="87"/>
      <c r="C9" s="87"/>
      <c r="D9" s="87"/>
      <c r="E9" s="87"/>
      <c r="F9" s="87"/>
      <c r="G9" s="87"/>
      <c r="H9" s="48"/>
    </row>
    <row r="10" spans="1:8" ht="15.75" thickBot="1">
      <c r="A10" s="5">
        <v>1</v>
      </c>
      <c r="B10" s="5"/>
      <c r="C10" s="15"/>
      <c r="D10" s="10" t="s">
        <v>8</v>
      </c>
      <c r="E10" s="7"/>
      <c r="F10" s="7"/>
      <c r="G10" s="14"/>
      <c r="H10" s="7"/>
    </row>
    <row r="11" spans="1:8" ht="15.75" thickBot="1">
      <c r="A11" s="5" t="s">
        <v>30</v>
      </c>
      <c r="B11" s="5"/>
      <c r="C11" s="20"/>
      <c r="D11" s="19" t="s">
        <v>53</v>
      </c>
      <c r="E11" s="24"/>
      <c r="F11" s="24"/>
      <c r="G11" s="51"/>
      <c r="H11" s="24"/>
    </row>
    <row r="12" spans="1:8">
      <c r="A12" s="22" t="s">
        <v>31</v>
      </c>
      <c r="B12" s="22" t="s">
        <v>51</v>
      </c>
      <c r="C12" s="41" t="s">
        <v>42</v>
      </c>
      <c r="D12" s="26" t="s">
        <v>54</v>
      </c>
      <c r="E12" s="53" t="s">
        <v>15</v>
      </c>
      <c r="F12" s="25">
        <v>14.8</v>
      </c>
      <c r="G12" s="43">
        <v>165.22</v>
      </c>
      <c r="H12" s="3">
        <f>F12*G12</f>
        <v>2445.2560000000003</v>
      </c>
    </row>
    <row r="13" spans="1:8">
      <c r="A13" s="16" t="s">
        <v>37</v>
      </c>
      <c r="B13" s="16" t="s">
        <v>51</v>
      </c>
      <c r="C13" s="39" t="s">
        <v>86</v>
      </c>
      <c r="D13" s="17" t="s">
        <v>55</v>
      </c>
      <c r="E13" s="54" t="s">
        <v>15</v>
      </c>
      <c r="F13" s="4">
        <v>81.400000000000006</v>
      </c>
      <c r="G13" s="42">
        <v>58.27</v>
      </c>
      <c r="H13" s="4">
        <f>F13*G13</f>
        <v>4743.1780000000008</v>
      </c>
    </row>
    <row r="14" spans="1:8">
      <c r="A14" s="16" t="s">
        <v>38</v>
      </c>
      <c r="B14" s="16" t="s">
        <v>51</v>
      </c>
      <c r="C14" s="39" t="s">
        <v>87</v>
      </c>
      <c r="D14" s="17" t="s">
        <v>56</v>
      </c>
      <c r="E14" s="54" t="s">
        <v>15</v>
      </c>
      <c r="F14" s="4">
        <v>275.74</v>
      </c>
      <c r="G14" s="42">
        <v>92.31</v>
      </c>
      <c r="H14" s="4">
        <f>F14*G14</f>
        <v>25453.559400000002</v>
      </c>
    </row>
    <row r="15" spans="1:8">
      <c r="A15" s="16" t="s">
        <v>50</v>
      </c>
      <c r="B15" s="16" t="s">
        <v>51</v>
      </c>
      <c r="C15" s="39" t="s">
        <v>88</v>
      </c>
      <c r="D15" s="17" t="s">
        <v>57</v>
      </c>
      <c r="E15" s="54" t="s">
        <v>15</v>
      </c>
      <c r="F15" s="4">
        <v>66</v>
      </c>
      <c r="G15" s="42">
        <v>6.59</v>
      </c>
      <c r="H15" s="4">
        <f>F15*G15</f>
        <v>434.94</v>
      </c>
    </row>
    <row r="16" spans="1:8">
      <c r="A16" s="16" t="s">
        <v>58</v>
      </c>
      <c r="B16" s="16" t="s">
        <v>51</v>
      </c>
      <c r="C16" s="39" t="s">
        <v>86</v>
      </c>
      <c r="D16" s="17" t="s">
        <v>61</v>
      </c>
      <c r="E16" s="54" t="s">
        <v>15</v>
      </c>
      <c r="F16" s="4">
        <v>20.59</v>
      </c>
      <c r="G16" s="42">
        <v>58.27</v>
      </c>
      <c r="H16" s="4">
        <f t="shared" ref="H16:H19" si="0">F16*G16</f>
        <v>1199.7793000000001</v>
      </c>
    </row>
    <row r="17" spans="1:8">
      <c r="A17" s="16" t="s">
        <v>59</v>
      </c>
      <c r="B17" s="16" t="s">
        <v>51</v>
      </c>
      <c r="C17" s="39" t="s">
        <v>90</v>
      </c>
      <c r="D17" s="17" t="s">
        <v>62</v>
      </c>
      <c r="E17" s="54" t="s">
        <v>14</v>
      </c>
      <c r="F17" s="4">
        <v>142.32</v>
      </c>
      <c r="G17" s="42">
        <v>9.3000000000000007</v>
      </c>
      <c r="H17" s="4">
        <f t="shared" si="0"/>
        <v>1323.576</v>
      </c>
    </row>
    <row r="18" spans="1:8">
      <c r="A18" s="16" t="s">
        <v>60</v>
      </c>
      <c r="B18" s="16" t="s">
        <v>51</v>
      </c>
      <c r="C18" s="39" t="s">
        <v>89</v>
      </c>
      <c r="D18" s="17" t="s">
        <v>39</v>
      </c>
      <c r="E18" s="54" t="s">
        <v>15</v>
      </c>
      <c r="F18" s="4">
        <v>11.44</v>
      </c>
      <c r="G18" s="42">
        <v>12.84</v>
      </c>
      <c r="H18" s="4">
        <f t="shared" si="0"/>
        <v>146.8896</v>
      </c>
    </row>
    <row r="19" spans="1:8" ht="15.75" thickBot="1">
      <c r="A19" s="56" t="s">
        <v>65</v>
      </c>
      <c r="B19" s="56" t="s">
        <v>51</v>
      </c>
      <c r="C19" s="38" t="s">
        <v>88</v>
      </c>
      <c r="D19" s="31" t="s">
        <v>63</v>
      </c>
      <c r="E19" s="55" t="s">
        <v>14</v>
      </c>
      <c r="F19" s="27">
        <v>1612.8</v>
      </c>
      <c r="G19" s="52">
        <v>6.59</v>
      </c>
      <c r="H19" s="27">
        <f t="shared" si="0"/>
        <v>10628.351999999999</v>
      </c>
    </row>
    <row r="20" spans="1:8">
      <c r="A20" s="58">
        <v>2</v>
      </c>
      <c r="B20" s="58"/>
      <c r="C20" s="59"/>
      <c r="D20" s="60" t="s">
        <v>64</v>
      </c>
      <c r="E20" s="61"/>
      <c r="F20" s="62"/>
      <c r="G20" s="61"/>
      <c r="H20" s="62"/>
    </row>
    <row r="21" spans="1:8" ht="15.75" thickBot="1">
      <c r="A21" s="63" t="s">
        <v>32</v>
      </c>
      <c r="B21" s="63"/>
      <c r="C21" s="64"/>
      <c r="D21" s="65" t="s">
        <v>66</v>
      </c>
      <c r="E21" s="66"/>
      <c r="F21" s="67"/>
      <c r="G21" s="66"/>
      <c r="H21" s="67"/>
    </row>
    <row r="22" spans="1:8">
      <c r="A22" s="18" t="s">
        <v>19</v>
      </c>
      <c r="B22" s="18" t="s">
        <v>51</v>
      </c>
      <c r="C22" s="57" t="s">
        <v>80</v>
      </c>
      <c r="D22" s="34" t="s">
        <v>67</v>
      </c>
      <c r="E22" s="53" t="s">
        <v>23</v>
      </c>
      <c r="F22" s="3">
        <v>328</v>
      </c>
      <c r="G22" s="43">
        <v>31.53</v>
      </c>
      <c r="H22" s="3">
        <f t="shared" ref="H22:H27" si="1">F22*G22</f>
        <v>10341.84</v>
      </c>
    </row>
    <row r="23" spans="1:8">
      <c r="A23" s="16" t="s">
        <v>20</v>
      </c>
      <c r="B23" s="16" t="s">
        <v>51</v>
      </c>
      <c r="C23" s="39" t="s">
        <v>81</v>
      </c>
      <c r="D23" s="17" t="s">
        <v>68</v>
      </c>
      <c r="E23" s="54" t="s">
        <v>14</v>
      </c>
      <c r="F23" s="4">
        <v>757.68</v>
      </c>
      <c r="G23" s="42">
        <v>14.74</v>
      </c>
      <c r="H23" s="4">
        <f t="shared" si="1"/>
        <v>11168.2032</v>
      </c>
    </row>
    <row r="24" spans="1:8">
      <c r="A24" s="16" t="s">
        <v>21</v>
      </c>
      <c r="B24" s="16" t="s">
        <v>51</v>
      </c>
      <c r="C24" s="39" t="s">
        <v>82</v>
      </c>
      <c r="D24" s="17" t="s">
        <v>69</v>
      </c>
      <c r="E24" s="54" t="s">
        <v>15</v>
      </c>
      <c r="F24" s="4">
        <v>180.4</v>
      </c>
      <c r="G24" s="42">
        <v>118.36</v>
      </c>
      <c r="H24" s="4">
        <f t="shared" si="1"/>
        <v>21352.144</v>
      </c>
    </row>
    <row r="25" spans="1:8">
      <c r="A25" s="16" t="s">
        <v>45</v>
      </c>
      <c r="B25" s="16" t="s">
        <v>51</v>
      </c>
      <c r="C25" s="39" t="s">
        <v>83</v>
      </c>
      <c r="D25" s="17" t="s">
        <v>70</v>
      </c>
      <c r="E25" s="54" t="s">
        <v>15</v>
      </c>
      <c r="F25" s="4">
        <v>8.32</v>
      </c>
      <c r="G25" s="42">
        <v>269.8</v>
      </c>
      <c r="H25" s="4">
        <f t="shared" si="1"/>
        <v>2244.7360000000003</v>
      </c>
    </row>
    <row r="26" spans="1:8">
      <c r="A26" s="16" t="s">
        <v>71</v>
      </c>
      <c r="B26" s="16" t="s">
        <v>51</v>
      </c>
      <c r="C26" s="39" t="s">
        <v>44</v>
      </c>
      <c r="D26" s="17" t="s">
        <v>78</v>
      </c>
      <c r="E26" s="54" t="s">
        <v>18</v>
      </c>
      <c r="F26" s="4">
        <v>748.8</v>
      </c>
      <c r="G26" s="42">
        <v>6.87</v>
      </c>
      <c r="H26" s="4">
        <f t="shared" si="1"/>
        <v>5144.2559999999994</v>
      </c>
    </row>
    <row r="27" spans="1:8" ht="15.75" thickBot="1">
      <c r="A27" s="56" t="s">
        <v>72</v>
      </c>
      <c r="B27" s="56" t="s">
        <v>51</v>
      </c>
      <c r="C27" s="38" t="s">
        <v>84</v>
      </c>
      <c r="D27" s="31" t="s">
        <v>79</v>
      </c>
      <c r="E27" s="55" t="s">
        <v>14</v>
      </c>
      <c r="F27" s="27">
        <v>99.84</v>
      </c>
      <c r="G27" s="52">
        <v>62.99</v>
      </c>
      <c r="H27" s="27">
        <f t="shared" si="1"/>
        <v>6288.9216000000006</v>
      </c>
    </row>
    <row r="28" spans="1:8">
      <c r="A28" s="58">
        <v>3</v>
      </c>
      <c r="B28" s="58"/>
      <c r="C28" s="59"/>
      <c r="D28" s="60" t="s">
        <v>25</v>
      </c>
      <c r="E28" s="61"/>
      <c r="F28" s="62"/>
      <c r="G28" s="61"/>
      <c r="H28" s="62"/>
    </row>
    <row r="29" spans="1:8" ht="15.75" thickBot="1">
      <c r="A29" s="63" t="s">
        <v>33</v>
      </c>
      <c r="B29" s="63"/>
      <c r="C29" s="64"/>
      <c r="D29" s="65" t="s">
        <v>73</v>
      </c>
      <c r="E29" s="66"/>
      <c r="F29" s="67"/>
      <c r="G29" s="66"/>
      <c r="H29" s="67"/>
    </row>
    <row r="30" spans="1:8" ht="15.75" thickBot="1">
      <c r="A30" s="21" t="s">
        <v>22</v>
      </c>
      <c r="B30" s="21" t="s">
        <v>51</v>
      </c>
      <c r="C30" s="69" t="s">
        <v>85</v>
      </c>
      <c r="D30" s="44" t="s">
        <v>74</v>
      </c>
      <c r="E30" s="73" t="s">
        <v>15</v>
      </c>
      <c r="F30" s="23">
        <v>18</v>
      </c>
      <c r="G30" s="45">
        <v>46.39</v>
      </c>
      <c r="H30" s="23">
        <f>F30*G30</f>
        <v>835.02</v>
      </c>
    </row>
    <row r="31" spans="1:8" ht="15.75" thickBot="1">
      <c r="A31" s="5" t="s">
        <v>34</v>
      </c>
      <c r="B31" s="5"/>
      <c r="C31" s="20"/>
      <c r="D31" s="19" t="s">
        <v>75</v>
      </c>
      <c r="E31" s="68"/>
      <c r="F31" s="24"/>
      <c r="G31" s="68"/>
      <c r="H31" s="24"/>
    </row>
    <row r="32" spans="1:8" ht="15.75" thickBot="1">
      <c r="A32" s="21" t="s">
        <v>26</v>
      </c>
      <c r="B32" s="21" t="s">
        <v>51</v>
      </c>
      <c r="C32" s="69" t="s">
        <v>83</v>
      </c>
      <c r="D32" s="44" t="s">
        <v>76</v>
      </c>
      <c r="E32" s="73" t="s">
        <v>15</v>
      </c>
      <c r="F32" s="23">
        <v>7.4</v>
      </c>
      <c r="G32" s="45">
        <v>269.8</v>
      </c>
      <c r="H32" s="23">
        <f>F32*G32</f>
        <v>1996.5200000000002</v>
      </c>
    </row>
    <row r="33" spans="1:11" ht="15.75" thickBot="1">
      <c r="A33" s="5" t="s">
        <v>40</v>
      </c>
      <c r="B33" s="5"/>
      <c r="C33" s="20"/>
      <c r="D33" s="19" t="s">
        <v>77</v>
      </c>
      <c r="E33" s="68"/>
      <c r="F33" s="24"/>
      <c r="G33" s="68"/>
      <c r="H33" s="24"/>
    </row>
    <row r="34" spans="1:11" ht="15.75" thickBot="1">
      <c r="A34" s="33" t="s">
        <v>41</v>
      </c>
      <c r="B34" s="33" t="s">
        <v>51</v>
      </c>
      <c r="C34" s="40" t="s">
        <v>43</v>
      </c>
      <c r="D34" s="32" t="s">
        <v>35</v>
      </c>
      <c r="E34" s="73" t="s">
        <v>14</v>
      </c>
      <c r="F34" s="28">
        <v>63</v>
      </c>
      <c r="G34" s="45">
        <v>11.34</v>
      </c>
      <c r="H34" s="23">
        <f>F34*G34</f>
        <v>714.42</v>
      </c>
    </row>
    <row r="35" spans="1:11" ht="15.75" thickBot="1">
      <c r="A35" s="84" t="s">
        <v>13</v>
      </c>
      <c r="B35" s="85"/>
      <c r="E35" s="76" t="s">
        <v>36</v>
      </c>
      <c r="F35" s="76"/>
      <c r="G35" s="77"/>
      <c r="H35" s="50">
        <f>SUM(H12:H34)</f>
        <v>106461.59110000002</v>
      </c>
      <c r="I35" s="11"/>
      <c r="J35" s="11"/>
      <c r="K35" s="11"/>
    </row>
    <row r="36" spans="1:11" ht="15.75" thickBot="1">
      <c r="A36" s="70"/>
      <c r="E36" s="76" t="s">
        <v>17</v>
      </c>
      <c r="F36" s="76"/>
      <c r="G36" s="77"/>
      <c r="H36" s="50">
        <f>H35*20%</f>
        <v>21292.318220000005</v>
      </c>
    </row>
    <row r="37" spans="1:11" ht="15.75" thickBot="1">
      <c r="A37" s="70"/>
      <c r="B37" s="85"/>
      <c r="C37" s="85"/>
      <c r="D37" s="8"/>
      <c r="E37" s="76" t="s">
        <v>9</v>
      </c>
      <c r="F37" s="76"/>
      <c r="G37" s="77"/>
      <c r="H37" s="50">
        <f>H35*3%</f>
        <v>3193.8477330000005</v>
      </c>
      <c r="I37" s="11"/>
      <c r="J37" s="11"/>
      <c r="K37" s="11"/>
    </row>
    <row r="38" spans="1:11" ht="15.75" thickBot="1">
      <c r="A38" s="70"/>
      <c r="E38" s="92" t="s">
        <v>10</v>
      </c>
      <c r="F38" s="92"/>
      <c r="G38" s="93"/>
      <c r="H38" s="48">
        <f>SUM(H35:H37)</f>
        <v>130947.75705300002</v>
      </c>
      <c r="I38" s="11"/>
      <c r="J38" s="11"/>
      <c r="K38" s="11"/>
    </row>
    <row r="39" spans="1:11">
      <c r="A39" s="70"/>
      <c r="H39" s="49"/>
    </row>
    <row r="40" spans="1:11">
      <c r="A40" s="70"/>
      <c r="H40" s="74"/>
    </row>
    <row r="41" spans="1:11">
      <c r="A41" s="70"/>
      <c r="H41" s="74"/>
    </row>
    <row r="42" spans="1:11">
      <c r="A42" s="70"/>
      <c r="H42" s="74"/>
    </row>
    <row r="43" spans="1:11">
      <c r="A43" s="70"/>
      <c r="H43" s="74"/>
    </row>
    <row r="44" spans="1:11">
      <c r="A44" s="70"/>
      <c r="D44" s="9" t="s">
        <v>48</v>
      </c>
      <c r="E44" s="85" t="s">
        <v>47</v>
      </c>
      <c r="F44" s="85"/>
      <c r="G44" s="85"/>
      <c r="H44" s="94"/>
      <c r="K44" s="11"/>
    </row>
    <row r="45" spans="1:11" ht="15.75">
      <c r="A45" s="70"/>
      <c r="D45" s="12" t="s">
        <v>28</v>
      </c>
      <c r="E45" s="90" t="s">
        <v>49</v>
      </c>
      <c r="F45" s="90"/>
      <c r="G45" s="90"/>
      <c r="H45" s="91"/>
    </row>
    <row r="46" spans="1:11">
      <c r="A46" s="70"/>
      <c r="D46" s="9" t="s">
        <v>46</v>
      </c>
      <c r="E46" s="90" t="s">
        <v>27</v>
      </c>
      <c r="F46" s="90"/>
      <c r="G46" s="90"/>
      <c r="H46" s="91"/>
    </row>
    <row r="47" spans="1:11" ht="15.75" thickBot="1">
      <c r="A47" s="47"/>
      <c r="B47" s="30"/>
      <c r="C47" s="30"/>
      <c r="D47" s="13" t="s">
        <v>16</v>
      </c>
      <c r="E47" s="72"/>
      <c r="F47" s="88"/>
      <c r="G47" s="88"/>
      <c r="H47" s="89"/>
    </row>
  </sheetData>
  <mergeCells count="18">
    <mergeCell ref="A9:G9"/>
    <mergeCell ref="A35:B35"/>
    <mergeCell ref="E35:G35"/>
    <mergeCell ref="E7:H7"/>
    <mergeCell ref="B1:C3"/>
    <mergeCell ref="D1:D3"/>
    <mergeCell ref="E1:H3"/>
    <mergeCell ref="B4:H4"/>
    <mergeCell ref="B5:H5"/>
    <mergeCell ref="B6:H6"/>
    <mergeCell ref="E46:H46"/>
    <mergeCell ref="F47:H47"/>
    <mergeCell ref="E36:G36"/>
    <mergeCell ref="B37:C37"/>
    <mergeCell ref="E37:G37"/>
    <mergeCell ref="E38:G38"/>
    <mergeCell ref="E44:H44"/>
    <mergeCell ref="E45:H45"/>
  </mergeCells>
  <pageMargins left="0.70866141732283472" right="0.11811023622047245" top="0.19685039370078741" bottom="0.19685039370078741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Drenagem</vt:lpstr>
      <vt:lpstr>Drenagem!Area_de_impressao</vt:lpstr>
      <vt:lpstr>Drenagem!Titulos_de_impressao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</dc:creator>
  <cp:lastModifiedBy>Obras</cp:lastModifiedBy>
  <cp:lastPrinted>2019-11-22T13:14:44Z</cp:lastPrinted>
  <dcterms:created xsi:type="dcterms:W3CDTF">2019-07-17T11:57:41Z</dcterms:created>
  <dcterms:modified xsi:type="dcterms:W3CDTF">2020-01-14T13:45:46Z</dcterms:modified>
</cp:coreProperties>
</file>